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924" activeTab="0"/>
  </bookViews>
  <sheets>
    <sheet name="Rozpočtové opatření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<sst xmlns="http://schemas.openxmlformats.org/spreadsheetml/2006/main" count="105" uniqueCount="103">
  <si>
    <t>Par.</t>
  </si>
  <si>
    <t>Příjmy</t>
  </si>
  <si>
    <t>Výdaje</t>
  </si>
  <si>
    <t>Úprava</t>
  </si>
  <si>
    <t>Ost.záležitosti těžeb.</t>
  </si>
  <si>
    <t>Silnice</t>
  </si>
  <si>
    <t>Ost.záležitosti pozemních</t>
  </si>
  <si>
    <t>Provoz veřej.sil.dopravy</t>
  </si>
  <si>
    <t>Provoz vnitrozem.plavby</t>
  </si>
  <si>
    <t>Předškolní zařízení</t>
  </si>
  <si>
    <t>Základní školy</t>
  </si>
  <si>
    <t>Základní umělecké školy</t>
  </si>
  <si>
    <t>Činnosti knihovnické</t>
  </si>
  <si>
    <t>Ost.záležitosti kultury</t>
  </si>
  <si>
    <t>Ost.záležitosti sdělovacích</t>
  </si>
  <si>
    <t>Sport.zařízení v majetku</t>
  </si>
  <si>
    <t>Po úpravě</t>
  </si>
  <si>
    <t>Ost.tělovýchovná činnost</t>
  </si>
  <si>
    <t>Využití volného času</t>
  </si>
  <si>
    <t>dětí a mládeže</t>
  </si>
  <si>
    <t>Ost.ambulantní péče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</si>
  <si>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</si>
  <si>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</si>
  <si>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</si>
  <si>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</si>
  <si>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</si>
  <si>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</t>
  </si>
  <si>
    <t>územní rozvoj</t>
  </si>
  <si>
    <t>Sběr a svoz kom.odpadu</t>
  </si>
  <si>
    <t>Ochrana druhů a stanovišť</t>
  </si>
  <si>
    <t>Péče o vzhled obcí a veřej.</t>
  </si>
  <si>
    <t>Domovy</t>
  </si>
  <si>
    <t>Ost.služby a činnosti</t>
  </si>
  <si>
    <t>v obci</t>
  </si>
  <si>
    <t>Požární ochrana-dobrovolná</t>
  </si>
  <si>
    <t>Zatupitelstva obcí</t>
  </si>
  <si>
    <t>Činnost místní správy</t>
  </si>
  <si>
    <t>Obecné příjmy a výdaje</t>
  </si>
  <si>
    <t>z finan.</t>
  </si>
  <si>
    <t>činnost</t>
  </si>
  <si>
    <t>Pol.</t>
  </si>
  <si>
    <t>Název</t>
  </si>
  <si>
    <t>DPFO záv.činnost</t>
  </si>
  <si>
    <t>DPFO SVČ</t>
  </si>
  <si>
    <t>DPPO</t>
  </si>
  <si>
    <t>DPH</t>
  </si>
  <si>
    <t>Poplatek likvidace odpadu</t>
  </si>
  <si>
    <t>Poplatek ze psa</t>
  </si>
  <si>
    <t>Poplatek za veř.prostranství</t>
  </si>
  <si>
    <t>Poplatek z ubyt. kapacity</t>
  </si>
  <si>
    <t>Poplatek za VHP</t>
  </si>
  <si>
    <t>Odvod výtěžku z prov.VHP</t>
  </si>
  <si>
    <t xml:space="preserve">Správní poplatky </t>
  </si>
  <si>
    <t>Daň z nemovitostí</t>
  </si>
  <si>
    <t>Splátky půjč.prostředků ob.</t>
  </si>
  <si>
    <t>Neinv.transfery ze SR</t>
  </si>
  <si>
    <t>Neinvest.transf.od obcí</t>
  </si>
  <si>
    <t>Převody z fondů hosp.čin.</t>
  </si>
  <si>
    <t xml:space="preserve"> </t>
  </si>
  <si>
    <t>Zněškod.komunál.odpadů</t>
  </si>
  <si>
    <t>Pojištění maj.</t>
  </si>
  <si>
    <t>DPFO kap.výnosy</t>
  </si>
  <si>
    <t>Ost.zál.kultury</t>
  </si>
  <si>
    <t>Poplatek ze vstupného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</si>
  <si>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</si>
  <si>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</si>
  <si>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</si>
  <si>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</si>
  <si>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</si>
  <si>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</si>
  <si>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</si>
  <si>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</si>
  <si>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</si>
  <si>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</si>
  <si>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Místní referendum</t>
  </si>
  <si>
    <t>Volby do Parlamentu ČR</t>
  </si>
  <si>
    <t>Ost.zájmová činnost</t>
  </si>
  <si>
    <t>Bezp.a veřejný pořádek</t>
  </si>
  <si>
    <t>DPPO Město</t>
  </si>
  <si>
    <t>Převody z vl.rozpočtových účtů</t>
  </si>
  <si>
    <t>Ostat.zál.ochrany památek</t>
  </si>
  <si>
    <t>Převody vl.rozp.účtům</t>
  </si>
  <si>
    <t>Dotace Přívoz,Kni,Has</t>
  </si>
  <si>
    <t>Protihluk opatření dar</t>
  </si>
  <si>
    <t>Ost.neinvest.transfery</t>
  </si>
  <si>
    <t>Volby do zastupitelstev</t>
  </si>
  <si>
    <t>Ostatní neinvest.transfery</t>
  </si>
  <si>
    <t>Sběr a svoz ost.odpadů</t>
  </si>
  <si>
    <t>Změna stavu krádkodobých prostředků</t>
  </si>
  <si>
    <t>Ostatní nakládání s odpady</t>
  </si>
  <si>
    <t>Sčítání obyvatel</t>
  </si>
  <si>
    <t>Součet daňových příjmů</t>
  </si>
  <si>
    <t>Odv.a čištění odpadních vod</t>
  </si>
  <si>
    <t>Drobné vodní toky</t>
  </si>
  <si>
    <t>Ost.neinvest.nezisk.org.</t>
  </si>
  <si>
    <t>Sběr a svoz neb.odpadů</t>
  </si>
  <si>
    <t>Ost.odvody z vyb.činností</t>
  </si>
  <si>
    <t>Odvody za odnětí půdy</t>
  </si>
  <si>
    <t>Finanční vypořádání minulých let</t>
  </si>
  <si>
    <t xml:space="preserve">Ochrana obyvatelstva </t>
  </si>
  <si>
    <t xml:space="preserve">Rozpočtové opatření č. 3 na rok 2015 - návrh </t>
  </si>
  <si>
    <t>Investiční přij.transfery od RR</t>
  </si>
  <si>
    <t>Ostatní finanční operace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</si>
</sst>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8" fontId="41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8" fontId="41" fillId="33" borderId="0" xfId="0" applyNumberFormat="1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8" fontId="41" fillId="0" borderId="0" xfId="0" applyNumberFormat="1" applyFont="1" applyAlignment="1" applyProtection="1">
      <alignment/>
      <protection locked="0"/>
    </xf>
    <xf numFmtId="8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164" fontId="2" fillId="34" borderId="0" xfId="0" applyNumberFormat="1" applyFont="1" applyFill="1" applyBorder="1" applyAlignment="1" applyProtection="1">
      <alignment vertical="center"/>
      <protection locked="0"/>
    </xf>
    <xf numFmtId="8" fontId="2" fillId="34" borderId="0" xfId="0" applyNumberFormat="1" applyFont="1" applyFill="1" applyAlignment="1" applyProtection="1">
      <alignment/>
      <protection locked="0"/>
    </xf>
    <xf numFmtId="8" fontId="2" fillId="0" borderId="0" xfId="0" applyNumberFormat="1" applyFont="1" applyAlignment="1" applyProtection="1">
      <alignment vertical="center"/>
      <protection locked="0"/>
    </xf>
    <xf numFmtId="0" fontId="3" fillId="33" borderId="0" xfId="0" applyFont="1" applyFill="1" applyAlignment="1" applyProtection="1">
      <alignment/>
      <protection locked="0"/>
    </xf>
    <xf numFmtId="8" fontId="41" fillId="35" borderId="0" xfId="0" applyNumberFormat="1" applyFont="1" applyFill="1" applyAlignment="1" applyProtection="1">
      <alignment/>
      <protection locked="0"/>
    </xf>
    <xf numFmtId="164" fontId="2" fillId="29" borderId="0" xfId="0" applyNumberFormat="1" applyFont="1" applyFill="1" applyBorder="1" applyAlignment="1" applyProtection="1">
      <alignment vertical="center"/>
      <protection locked="0"/>
    </xf>
    <xf numFmtId="8" fontId="41" fillId="36" borderId="0" xfId="0" applyNumberFormat="1" applyFont="1" applyFill="1" applyAlignment="1" applyProtection="1">
      <alignment/>
      <protection locked="0"/>
    </xf>
    <xf numFmtId="8" fontId="41" fillId="36" borderId="0" xfId="0" applyNumberFormat="1" applyFont="1" applyFill="1" applyAlignment="1" applyProtection="1">
      <alignment/>
      <protection locked="0"/>
    </xf>
    <xf numFmtId="8" fontId="41" fillId="9" borderId="0" xfId="0" applyNumberFormat="1" applyFont="1" applyFill="1" applyAlignment="1" applyProtection="1">
      <alignment/>
      <protection locked="0"/>
    </xf>
    <xf numFmtId="8" fontId="41" fillId="9" borderId="0" xfId="0" applyNumberFormat="1" applyFont="1" applyFill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zoomScale="90" zoomScaleNormal="90" zoomScalePageLayoutView="0" workbookViewId="0" topLeftCell="A4">
      <selection activeCell="I49" sqref="I49"/>
    </sheetView>
  </sheetViews>
  <sheetFormatPr defaultColWidth="9.140625" defaultRowHeight="12.75"/>
  <cols>
    <col min="1" max="2" width="7.7109375" style="1" customWidth="1"/>
    <col min="3" max="3" width="16.7109375" style="1" customWidth="1"/>
    <col min="4" max="4" width="10.8515625" style="1" customWidth="1"/>
    <col min="5" max="10" width="15.7109375" style="1" customWidth="1"/>
    <col min="11" max="11" width="25.8515625" style="1" customWidth="1"/>
    <col min="12" max="16384" width="9.140625" style="1" customWidth="1"/>
  </cols>
  <sheetData>
    <row r="1" spans="1:10" ht="12">
      <c r="A1" s="1" t="s">
        <v>64</v>
      </c>
      <c r="B1" s="1" t="s">
        <v>65</v>
      </c>
      <c r="C1" s="1" t="s">
        <v>66</v>
      </c>
      <c r="D1" s="1" t="s">
        <v>67</v>
      </c>
      <c r="E1" s="1" t="s">
        <v>68</v>
      </c>
      <c r="F1" s="1" t="s">
        <v>69</v>
      </c>
      <c r="G1" s="1" t="s">
        <v>70</v>
      </c>
      <c r="H1" s="1" t="s">
        <v>71</v>
      </c>
      <c r="I1" s="1" t="s">
        <v>72</v>
      </c>
      <c r="J1" s="1" t="s">
        <v>73</v>
      </c>
    </row>
    <row r="4" spans="5:8" ht="12">
      <c r="E4" s="21" t="s">
        <v>100</v>
      </c>
      <c r="F4" s="21"/>
      <c r="G4" s="21"/>
      <c r="H4" s="2"/>
    </row>
    <row r="5" spans="5:8" ht="12">
      <c r="E5" s="2"/>
      <c r="F5" s="2"/>
      <c r="G5" s="2"/>
      <c r="H5" s="2"/>
    </row>
    <row r="6" spans="5:8" ht="12">
      <c r="E6" s="2"/>
      <c r="F6" s="2"/>
      <c r="G6" s="2"/>
      <c r="H6" s="2"/>
    </row>
    <row r="7" spans="1:10" ht="12">
      <c r="A7" s="2" t="s">
        <v>0</v>
      </c>
      <c r="B7" s="2" t="s">
        <v>40</v>
      </c>
      <c r="C7" s="2" t="s">
        <v>41</v>
      </c>
      <c r="E7" s="2" t="s">
        <v>1</v>
      </c>
      <c r="F7" s="2" t="s">
        <v>3</v>
      </c>
      <c r="G7" s="2" t="s">
        <v>16</v>
      </c>
      <c r="H7" s="2" t="s">
        <v>2</v>
      </c>
      <c r="I7" s="2" t="s">
        <v>3</v>
      </c>
      <c r="J7" s="2" t="s">
        <v>16</v>
      </c>
    </row>
    <row r="8" spans="2:10" ht="12">
      <c r="B8" s="1">
        <v>1111</v>
      </c>
      <c r="C8" s="3" t="s">
        <v>42</v>
      </c>
      <c r="D8" s="3"/>
      <c r="E8" s="4">
        <v>6000000</v>
      </c>
      <c r="F8" s="4">
        <v>0</v>
      </c>
      <c r="G8" s="4">
        <f>SUM(E8+F8)</f>
        <v>6000000</v>
      </c>
      <c r="H8" s="4"/>
      <c r="I8" s="4"/>
      <c r="J8" s="4">
        <f aca="true" t="shared" si="0" ref="J8:J33">SUM(H8+I8)</f>
        <v>0</v>
      </c>
    </row>
    <row r="9" spans="2:10" ht="12">
      <c r="B9" s="1">
        <v>1112</v>
      </c>
      <c r="C9" s="3" t="s">
        <v>43</v>
      </c>
      <c r="D9" s="3"/>
      <c r="E9" s="4">
        <v>510000</v>
      </c>
      <c r="F9" s="4">
        <v>0</v>
      </c>
      <c r="G9" s="4">
        <f aca="true" t="shared" si="1" ref="G9:G80">SUM(E9+F9)</f>
        <v>510000</v>
      </c>
      <c r="H9" s="4"/>
      <c r="I9" s="4"/>
      <c r="J9" s="4">
        <f t="shared" si="0"/>
        <v>0</v>
      </c>
    </row>
    <row r="10" spans="2:10" ht="12">
      <c r="B10" s="1">
        <v>1113</v>
      </c>
      <c r="C10" s="3" t="s">
        <v>61</v>
      </c>
      <c r="D10" s="3"/>
      <c r="E10" s="4">
        <v>700000</v>
      </c>
      <c r="F10" s="4">
        <v>0</v>
      </c>
      <c r="G10" s="4">
        <f t="shared" si="1"/>
        <v>700000</v>
      </c>
      <c r="H10" s="4"/>
      <c r="I10" s="4"/>
      <c r="J10" s="4">
        <f t="shared" si="0"/>
        <v>0</v>
      </c>
    </row>
    <row r="11" spans="2:10" ht="12">
      <c r="B11" s="1">
        <v>1121</v>
      </c>
      <c r="C11" s="3" t="s">
        <v>44</v>
      </c>
      <c r="D11" s="3"/>
      <c r="E11" s="4">
        <v>6000000</v>
      </c>
      <c r="F11" s="4">
        <v>0</v>
      </c>
      <c r="G11" s="4">
        <f t="shared" si="1"/>
        <v>6000000</v>
      </c>
      <c r="H11" s="4"/>
      <c r="I11" s="4"/>
      <c r="J11" s="4">
        <f t="shared" si="0"/>
        <v>0</v>
      </c>
    </row>
    <row r="12" spans="1:10" ht="12">
      <c r="A12" s="11"/>
      <c r="B12" s="11">
        <v>1122</v>
      </c>
      <c r="C12" s="12" t="s">
        <v>78</v>
      </c>
      <c r="D12" s="12"/>
      <c r="E12" s="13">
        <v>0</v>
      </c>
      <c r="F12" s="26">
        <v>1442670</v>
      </c>
      <c r="G12" s="4">
        <f t="shared" si="1"/>
        <v>1442670</v>
      </c>
      <c r="H12" s="13"/>
      <c r="I12" s="13"/>
      <c r="J12" s="4">
        <f t="shared" si="0"/>
        <v>0</v>
      </c>
    </row>
    <row r="13" spans="2:10" ht="12">
      <c r="B13" s="1">
        <v>1211</v>
      </c>
      <c r="C13" s="3" t="s">
        <v>45</v>
      </c>
      <c r="D13" s="3"/>
      <c r="E13" s="4">
        <v>14000000</v>
      </c>
      <c r="F13" s="4">
        <v>0</v>
      </c>
      <c r="G13" s="4">
        <f t="shared" si="1"/>
        <v>14000000</v>
      </c>
      <c r="H13" s="4"/>
      <c r="I13" s="4"/>
      <c r="J13" s="4">
        <f t="shared" si="0"/>
        <v>0</v>
      </c>
    </row>
    <row r="14" spans="2:10" ht="12">
      <c r="B14" s="1">
        <v>1334</v>
      </c>
      <c r="C14" s="3" t="s">
        <v>97</v>
      </c>
      <c r="D14" s="3"/>
      <c r="E14" s="4">
        <v>0</v>
      </c>
      <c r="F14" s="4">
        <v>0</v>
      </c>
      <c r="G14" s="4">
        <f t="shared" si="1"/>
        <v>0</v>
      </c>
      <c r="H14" s="4"/>
      <c r="I14" s="4"/>
      <c r="J14" s="4">
        <v>0</v>
      </c>
    </row>
    <row r="15" spans="2:10" ht="12">
      <c r="B15" s="1">
        <v>1337</v>
      </c>
      <c r="C15" s="3" t="s">
        <v>46</v>
      </c>
      <c r="D15" s="3"/>
      <c r="E15" s="4">
        <v>190500</v>
      </c>
      <c r="F15" s="4">
        <v>0</v>
      </c>
      <c r="G15" s="4">
        <f t="shared" si="1"/>
        <v>190500</v>
      </c>
      <c r="H15" s="4"/>
      <c r="I15" s="4"/>
      <c r="J15" s="4">
        <f t="shared" si="0"/>
        <v>0</v>
      </c>
    </row>
    <row r="16" spans="2:10" ht="12">
      <c r="B16" s="1">
        <v>1341</v>
      </c>
      <c r="C16" s="3" t="s">
        <v>47</v>
      </c>
      <c r="D16" s="3"/>
      <c r="E16" s="4">
        <v>88000</v>
      </c>
      <c r="F16" s="4">
        <v>0</v>
      </c>
      <c r="G16" s="4">
        <f t="shared" si="1"/>
        <v>88000</v>
      </c>
      <c r="H16" s="4"/>
      <c r="I16" s="4"/>
      <c r="J16" s="4">
        <f t="shared" si="0"/>
        <v>0</v>
      </c>
    </row>
    <row r="17" spans="2:10" ht="12">
      <c r="B17" s="1">
        <v>1343</v>
      </c>
      <c r="C17" s="3" t="s">
        <v>48</v>
      </c>
      <c r="D17" s="3"/>
      <c r="E17" s="4">
        <v>50000</v>
      </c>
      <c r="F17" s="4">
        <v>0</v>
      </c>
      <c r="G17" s="4">
        <f t="shared" si="1"/>
        <v>50000</v>
      </c>
      <c r="H17" s="4"/>
      <c r="I17" s="4"/>
      <c r="J17" s="4">
        <f t="shared" si="0"/>
        <v>0</v>
      </c>
    </row>
    <row r="18" spans="2:10" ht="12">
      <c r="B18" s="1">
        <v>1344</v>
      </c>
      <c r="C18" s="3" t="s">
        <v>63</v>
      </c>
      <c r="D18" s="3"/>
      <c r="E18" s="4">
        <v>0</v>
      </c>
      <c r="F18" s="4">
        <v>0</v>
      </c>
      <c r="G18" s="4">
        <f t="shared" si="1"/>
        <v>0</v>
      </c>
      <c r="H18" s="4"/>
      <c r="I18" s="4"/>
      <c r="J18" s="4">
        <f t="shared" si="0"/>
        <v>0</v>
      </c>
    </row>
    <row r="19" spans="2:10" ht="12">
      <c r="B19" s="1">
        <v>1345</v>
      </c>
      <c r="C19" s="3" t="s">
        <v>49</v>
      </c>
      <c r="D19" s="3"/>
      <c r="E19" s="4">
        <v>25000</v>
      </c>
      <c r="F19" s="4">
        <v>0</v>
      </c>
      <c r="G19" s="4">
        <f t="shared" si="1"/>
        <v>25000</v>
      </c>
      <c r="H19" s="4"/>
      <c r="I19" s="4"/>
      <c r="J19" s="4">
        <f t="shared" si="0"/>
        <v>0</v>
      </c>
    </row>
    <row r="20" spans="2:10" ht="12">
      <c r="B20" s="1">
        <v>1347</v>
      </c>
      <c r="C20" s="3" t="s">
        <v>50</v>
      </c>
      <c r="D20" s="3"/>
      <c r="E20" s="4">
        <v>0</v>
      </c>
      <c r="F20" s="4">
        <v>0</v>
      </c>
      <c r="G20" s="4">
        <f t="shared" si="1"/>
        <v>0</v>
      </c>
      <c r="H20" s="4"/>
      <c r="I20" s="4"/>
      <c r="J20" s="4">
        <f t="shared" si="0"/>
        <v>0</v>
      </c>
    </row>
    <row r="21" spans="2:10" ht="12">
      <c r="B21" s="1">
        <v>1351</v>
      </c>
      <c r="C21" s="3" t="s">
        <v>51</v>
      </c>
      <c r="D21" s="3"/>
      <c r="E21" s="4">
        <v>300000</v>
      </c>
      <c r="F21" s="4">
        <v>0</v>
      </c>
      <c r="G21" s="4">
        <f t="shared" si="1"/>
        <v>300000</v>
      </c>
      <c r="H21" s="4"/>
      <c r="I21" s="4"/>
      <c r="J21" s="4">
        <f t="shared" si="0"/>
        <v>0</v>
      </c>
    </row>
    <row r="22" spans="2:10" ht="12">
      <c r="B22" s="1">
        <v>1361</v>
      </c>
      <c r="C22" s="3" t="s">
        <v>52</v>
      </c>
      <c r="D22" s="3"/>
      <c r="E22" s="4">
        <v>1100000</v>
      </c>
      <c r="F22" s="4">
        <v>0</v>
      </c>
      <c r="G22" s="4">
        <f t="shared" si="1"/>
        <v>1100000</v>
      </c>
      <c r="H22" s="4"/>
      <c r="I22" s="4"/>
      <c r="J22" s="4">
        <f t="shared" si="0"/>
        <v>0</v>
      </c>
    </row>
    <row r="23" spans="2:10" ht="12">
      <c r="B23" s="1">
        <v>1359</v>
      </c>
      <c r="C23" s="3" t="s">
        <v>96</v>
      </c>
      <c r="D23" s="3"/>
      <c r="E23" s="4">
        <v>0</v>
      </c>
      <c r="F23" s="4">
        <v>0</v>
      </c>
      <c r="G23" s="4">
        <f t="shared" si="1"/>
        <v>0</v>
      </c>
      <c r="H23" s="4"/>
      <c r="I23" s="4"/>
      <c r="J23" s="4">
        <f t="shared" si="0"/>
        <v>0</v>
      </c>
    </row>
    <row r="24" spans="2:10" ht="12">
      <c r="B24" s="1">
        <v>1511</v>
      </c>
      <c r="C24" s="3" t="s">
        <v>53</v>
      </c>
      <c r="D24" s="3"/>
      <c r="E24" s="4">
        <v>18000000</v>
      </c>
      <c r="F24" s="22">
        <v>0</v>
      </c>
      <c r="G24" s="4">
        <f t="shared" si="1"/>
        <v>18000000</v>
      </c>
      <c r="H24" s="4"/>
      <c r="I24" s="4"/>
      <c r="J24" s="4">
        <f t="shared" si="0"/>
        <v>0</v>
      </c>
    </row>
    <row r="25" spans="2:10" ht="12">
      <c r="B25" s="1">
        <v>2460</v>
      </c>
      <c r="C25" s="3" t="s">
        <v>54</v>
      </c>
      <c r="D25" s="3"/>
      <c r="E25" s="4">
        <v>2000</v>
      </c>
      <c r="F25" s="24">
        <v>0</v>
      </c>
      <c r="G25" s="4">
        <f t="shared" si="1"/>
        <v>2000</v>
      </c>
      <c r="H25" s="4"/>
      <c r="I25" s="4"/>
      <c r="J25" s="4">
        <f t="shared" si="0"/>
        <v>0</v>
      </c>
    </row>
    <row r="26" spans="2:10" ht="12">
      <c r="B26" s="1">
        <v>4112</v>
      </c>
      <c r="C26" s="3" t="s">
        <v>55</v>
      </c>
      <c r="D26" s="3"/>
      <c r="E26" s="4">
        <v>2894600</v>
      </c>
      <c r="F26" s="22">
        <v>0</v>
      </c>
      <c r="G26" s="4">
        <f t="shared" si="1"/>
        <v>2894600</v>
      </c>
      <c r="H26" s="4"/>
      <c r="I26" s="4"/>
      <c r="J26" s="4">
        <f t="shared" si="0"/>
        <v>0</v>
      </c>
    </row>
    <row r="27" spans="2:10" ht="12">
      <c r="B27" s="1">
        <v>4116</v>
      </c>
      <c r="C27" s="3" t="s">
        <v>86</v>
      </c>
      <c r="D27" s="3"/>
      <c r="E27" s="4">
        <v>0</v>
      </c>
      <c r="F27" s="4">
        <v>0</v>
      </c>
      <c r="G27" s="4">
        <f t="shared" si="1"/>
        <v>0</v>
      </c>
      <c r="H27" s="4"/>
      <c r="I27" s="4"/>
      <c r="J27" s="4">
        <f t="shared" si="0"/>
        <v>0</v>
      </c>
    </row>
    <row r="28" spans="2:10" ht="12">
      <c r="B28" s="1">
        <v>4121</v>
      </c>
      <c r="C28" s="3" t="s">
        <v>56</v>
      </c>
      <c r="D28" s="3"/>
      <c r="E28" s="4">
        <v>600000</v>
      </c>
      <c r="F28" s="4">
        <v>0</v>
      </c>
      <c r="G28" s="4">
        <f t="shared" si="1"/>
        <v>600000</v>
      </c>
      <c r="H28" s="4"/>
      <c r="I28" s="4"/>
      <c r="J28" s="4">
        <f t="shared" si="0"/>
        <v>0</v>
      </c>
    </row>
    <row r="29" spans="1:10" ht="12">
      <c r="A29" s="11"/>
      <c r="B29" s="11">
        <v>4122</v>
      </c>
      <c r="C29" s="12" t="s">
        <v>82</v>
      </c>
      <c r="D29" s="12"/>
      <c r="E29" s="13">
        <v>0</v>
      </c>
      <c r="F29" s="4">
        <v>0</v>
      </c>
      <c r="G29" s="4">
        <f t="shared" si="1"/>
        <v>0</v>
      </c>
      <c r="H29" s="13"/>
      <c r="I29" s="13"/>
      <c r="J29" s="4">
        <f t="shared" si="0"/>
        <v>0</v>
      </c>
    </row>
    <row r="30" spans="2:10" ht="12">
      <c r="B30" s="1">
        <v>4131</v>
      </c>
      <c r="C30" s="3" t="s">
        <v>57</v>
      </c>
      <c r="D30" s="3"/>
      <c r="E30" s="4">
        <v>0</v>
      </c>
      <c r="F30" s="22">
        <v>0</v>
      </c>
      <c r="G30" s="4">
        <f t="shared" si="1"/>
        <v>0</v>
      </c>
      <c r="H30" s="4"/>
      <c r="I30" s="4"/>
      <c r="J30" s="4">
        <f t="shared" si="0"/>
        <v>0</v>
      </c>
    </row>
    <row r="31" spans="1:10" ht="12">
      <c r="A31" s="11"/>
      <c r="B31" s="11">
        <v>4134</v>
      </c>
      <c r="C31" s="12" t="s">
        <v>79</v>
      </c>
      <c r="D31" s="12"/>
      <c r="E31" s="13">
        <v>0</v>
      </c>
      <c r="F31" s="25">
        <v>0</v>
      </c>
      <c r="G31" s="4">
        <f t="shared" si="1"/>
        <v>0</v>
      </c>
      <c r="H31" s="13"/>
      <c r="I31" s="13"/>
      <c r="J31" s="4">
        <f t="shared" si="0"/>
        <v>0</v>
      </c>
    </row>
    <row r="32" spans="1:10" ht="12">
      <c r="A32" s="2" t="s">
        <v>58</v>
      </c>
      <c r="B32" s="1">
        <v>4223</v>
      </c>
      <c r="C32" s="3" t="s">
        <v>101</v>
      </c>
      <c r="D32" s="5"/>
      <c r="E32" s="4">
        <v>0</v>
      </c>
      <c r="F32" s="27">
        <v>3665851.77</v>
      </c>
      <c r="G32" s="4">
        <f t="shared" si="1"/>
        <v>3665851.77</v>
      </c>
      <c r="H32" s="4"/>
      <c r="I32" s="4"/>
      <c r="J32" s="4">
        <f t="shared" si="0"/>
        <v>0</v>
      </c>
    </row>
    <row r="33" spans="1:10" ht="12">
      <c r="A33" s="6">
        <v>0</v>
      </c>
      <c r="B33" s="6"/>
      <c r="C33" s="7" t="s">
        <v>91</v>
      </c>
      <c r="D33" s="7"/>
      <c r="E33" s="8">
        <f>SUBTOTAL(109,E2:E32)</f>
        <v>50460100</v>
      </c>
      <c r="F33" s="8">
        <f>SUBTOTAL(109,F2:F32)</f>
        <v>5108521.77</v>
      </c>
      <c r="G33" s="8">
        <f>SUM(G8:G32)</f>
        <v>55568621.77</v>
      </c>
      <c r="H33" s="8"/>
      <c r="I33" s="8"/>
      <c r="J33" s="4">
        <f t="shared" si="0"/>
        <v>0</v>
      </c>
    </row>
    <row r="34" spans="1:11" ht="12">
      <c r="A34" s="1">
        <v>2119</v>
      </c>
      <c r="C34" s="3" t="s">
        <v>4</v>
      </c>
      <c r="D34" s="3"/>
      <c r="E34" s="4">
        <v>45000</v>
      </c>
      <c r="F34" s="4">
        <v>0</v>
      </c>
      <c r="G34" s="4">
        <f t="shared" si="1"/>
        <v>45000</v>
      </c>
      <c r="H34" s="4">
        <v>0</v>
      </c>
      <c r="I34" s="4">
        <v>0</v>
      </c>
      <c r="J34" s="4">
        <f>SUM(H34+I34)</f>
        <v>0</v>
      </c>
      <c r="K34" s="14"/>
    </row>
    <row r="35" spans="1:10" ht="12">
      <c r="A35" s="1">
        <v>2212</v>
      </c>
      <c r="C35" s="3" t="s">
        <v>5</v>
      </c>
      <c r="D35" s="3"/>
      <c r="E35" s="4">
        <v>0</v>
      </c>
      <c r="F35" s="4">
        <v>0</v>
      </c>
      <c r="G35" s="4">
        <f t="shared" si="1"/>
        <v>0</v>
      </c>
      <c r="H35" s="4">
        <v>8979741.49</v>
      </c>
      <c r="I35" s="27">
        <v>3322122.46</v>
      </c>
      <c r="J35" s="4">
        <f aca="true" t="shared" si="2" ref="J35:J91">SUM(H35+I35)</f>
        <v>12301863.95</v>
      </c>
    </row>
    <row r="36" spans="1:10" ht="12">
      <c r="A36" s="1">
        <v>2219</v>
      </c>
      <c r="C36" s="3" t="s">
        <v>6</v>
      </c>
      <c r="D36" s="3"/>
      <c r="E36" s="4">
        <v>0</v>
      </c>
      <c r="F36" s="4">
        <v>0</v>
      </c>
      <c r="G36" s="4">
        <f t="shared" si="1"/>
        <v>0</v>
      </c>
      <c r="H36" s="4">
        <v>4995000</v>
      </c>
      <c r="I36" s="27">
        <v>-400000</v>
      </c>
      <c r="J36" s="4">
        <f t="shared" si="2"/>
        <v>4595000</v>
      </c>
    </row>
    <row r="37" spans="1:10" ht="12">
      <c r="A37" s="1">
        <v>2221</v>
      </c>
      <c r="C37" s="3" t="s">
        <v>7</v>
      </c>
      <c r="D37" s="3"/>
      <c r="E37" s="4">
        <v>841920</v>
      </c>
      <c r="F37" s="4">
        <v>0</v>
      </c>
      <c r="G37" s="4">
        <f t="shared" si="1"/>
        <v>841920</v>
      </c>
      <c r="H37" s="4">
        <v>1465384</v>
      </c>
      <c r="I37" s="27">
        <v>400000</v>
      </c>
      <c r="J37" s="4">
        <f t="shared" si="2"/>
        <v>1865384</v>
      </c>
    </row>
    <row r="38" spans="1:10" ht="12">
      <c r="A38" s="1">
        <v>2232</v>
      </c>
      <c r="C38" s="3" t="s">
        <v>8</v>
      </c>
      <c r="D38" s="3"/>
      <c r="E38" s="4">
        <v>5428</v>
      </c>
      <c r="F38" s="27">
        <v>6193</v>
      </c>
      <c r="G38" s="4">
        <f t="shared" si="1"/>
        <v>11621</v>
      </c>
      <c r="H38" s="4">
        <v>289227</v>
      </c>
      <c r="I38" s="4">
        <v>0</v>
      </c>
      <c r="J38" s="4">
        <f t="shared" si="2"/>
        <v>289227</v>
      </c>
    </row>
    <row r="39" spans="1:10" ht="12">
      <c r="A39" s="1">
        <v>2321</v>
      </c>
      <c r="C39" s="3" t="s">
        <v>92</v>
      </c>
      <c r="D39" s="3"/>
      <c r="E39" s="4">
        <v>0</v>
      </c>
      <c r="F39" s="4">
        <v>0</v>
      </c>
      <c r="G39" s="4">
        <v>0</v>
      </c>
      <c r="H39" s="4">
        <v>30000</v>
      </c>
      <c r="I39" s="24">
        <v>0</v>
      </c>
      <c r="J39" s="4">
        <f>SUM(H39:I39)</f>
        <v>30000</v>
      </c>
    </row>
    <row r="40" spans="1:10" ht="12">
      <c r="A40" s="1">
        <v>2333</v>
      </c>
      <c r="C40" s="3" t="s">
        <v>93</v>
      </c>
      <c r="D40" s="3"/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f>SUM(H40:I40)</f>
        <v>0</v>
      </c>
    </row>
    <row r="41" spans="1:10" ht="12">
      <c r="A41" s="1">
        <v>3111</v>
      </c>
      <c r="C41" s="3" t="s">
        <v>9</v>
      </c>
      <c r="D41" s="3"/>
      <c r="E41" s="4">
        <v>3285</v>
      </c>
      <c r="F41" s="24">
        <v>0</v>
      </c>
      <c r="G41" s="4">
        <f t="shared" si="1"/>
        <v>3285</v>
      </c>
      <c r="H41" s="4">
        <v>70000</v>
      </c>
      <c r="I41" s="24">
        <v>0</v>
      </c>
      <c r="J41" s="4">
        <f t="shared" si="2"/>
        <v>70000</v>
      </c>
    </row>
    <row r="42" spans="1:10" ht="12">
      <c r="A42" s="1">
        <v>3113</v>
      </c>
      <c r="C42" s="3" t="s">
        <v>10</v>
      </c>
      <c r="D42" s="3"/>
      <c r="E42" s="4">
        <v>0</v>
      </c>
      <c r="F42" s="22">
        <v>0</v>
      </c>
      <c r="G42" s="4">
        <f t="shared" si="1"/>
        <v>0</v>
      </c>
      <c r="H42" s="4">
        <v>5700000</v>
      </c>
      <c r="I42" s="22">
        <v>0</v>
      </c>
      <c r="J42" s="4">
        <f t="shared" si="2"/>
        <v>5700000</v>
      </c>
    </row>
    <row r="43" spans="1:10" ht="12">
      <c r="A43" s="1">
        <v>3231</v>
      </c>
      <c r="C43" s="3" t="s">
        <v>11</v>
      </c>
      <c r="D43" s="3"/>
      <c r="E43" s="4">
        <v>0</v>
      </c>
      <c r="F43" s="4">
        <v>0</v>
      </c>
      <c r="G43" s="4">
        <f t="shared" si="1"/>
        <v>0</v>
      </c>
      <c r="H43" s="4">
        <v>2250000</v>
      </c>
      <c r="I43" s="4">
        <v>0</v>
      </c>
      <c r="J43" s="4">
        <f t="shared" si="2"/>
        <v>2250000</v>
      </c>
    </row>
    <row r="44" spans="1:10" ht="12">
      <c r="A44" s="1">
        <v>3314</v>
      </c>
      <c r="C44" s="3" t="s">
        <v>12</v>
      </c>
      <c r="D44" s="3"/>
      <c r="E44" s="4">
        <v>19744.2</v>
      </c>
      <c r="F44" s="27">
        <v>10000</v>
      </c>
      <c r="G44" s="4">
        <f t="shared" si="1"/>
        <v>29744.2</v>
      </c>
      <c r="H44" s="4">
        <v>443600</v>
      </c>
      <c r="I44" s="27">
        <v>10000</v>
      </c>
      <c r="J44" s="4">
        <f t="shared" si="2"/>
        <v>453600</v>
      </c>
    </row>
    <row r="45" spans="1:10" ht="12">
      <c r="A45" s="1">
        <v>3319</v>
      </c>
      <c r="C45" s="3" t="s">
        <v>13</v>
      </c>
      <c r="D45" s="3"/>
      <c r="E45" s="4">
        <v>244300</v>
      </c>
      <c r="F45" s="24">
        <v>0</v>
      </c>
      <c r="G45" s="4">
        <f t="shared" si="1"/>
        <v>244300</v>
      </c>
      <c r="H45" s="4">
        <v>832500</v>
      </c>
      <c r="I45" s="4">
        <v>0</v>
      </c>
      <c r="J45" s="4">
        <f t="shared" si="2"/>
        <v>832500</v>
      </c>
    </row>
    <row r="46" spans="1:10" ht="12">
      <c r="A46" s="11">
        <v>3329</v>
      </c>
      <c r="B46" s="11"/>
      <c r="C46" s="12" t="s">
        <v>80</v>
      </c>
      <c r="D46" s="12"/>
      <c r="E46" s="13">
        <v>0</v>
      </c>
      <c r="F46" s="13">
        <v>0</v>
      </c>
      <c r="G46" s="4">
        <f t="shared" si="1"/>
        <v>0</v>
      </c>
      <c r="H46" s="13">
        <v>60000</v>
      </c>
      <c r="I46" s="13">
        <v>0</v>
      </c>
      <c r="J46" s="4">
        <f t="shared" si="2"/>
        <v>60000</v>
      </c>
    </row>
    <row r="47" spans="1:10" ht="12">
      <c r="A47" s="1">
        <v>3349</v>
      </c>
      <c r="C47" s="3" t="s">
        <v>14</v>
      </c>
      <c r="D47" s="3"/>
      <c r="E47" s="4">
        <v>20000</v>
      </c>
      <c r="F47" s="4">
        <v>0</v>
      </c>
      <c r="G47" s="4">
        <f t="shared" si="1"/>
        <v>20000</v>
      </c>
      <c r="H47" s="4">
        <v>510000</v>
      </c>
      <c r="I47" s="4">
        <v>0</v>
      </c>
      <c r="J47" s="4">
        <f t="shared" si="2"/>
        <v>510000</v>
      </c>
    </row>
    <row r="48" spans="1:10" ht="12">
      <c r="A48" s="1">
        <v>3399</v>
      </c>
      <c r="C48" s="3" t="s">
        <v>62</v>
      </c>
      <c r="D48" s="3"/>
      <c r="E48" s="4">
        <v>0</v>
      </c>
      <c r="F48" s="4">
        <v>0</v>
      </c>
      <c r="G48" s="4">
        <f t="shared" si="1"/>
        <v>0</v>
      </c>
      <c r="H48" s="4">
        <v>55000</v>
      </c>
      <c r="I48" s="4">
        <v>0</v>
      </c>
      <c r="J48" s="4">
        <f t="shared" si="2"/>
        <v>55000</v>
      </c>
    </row>
    <row r="49" spans="1:10" ht="12">
      <c r="A49" s="1">
        <v>3412</v>
      </c>
      <c r="C49" s="3" t="s">
        <v>15</v>
      </c>
      <c r="D49" s="9"/>
      <c r="E49" s="4">
        <v>800000</v>
      </c>
      <c r="F49" s="24">
        <v>0</v>
      </c>
      <c r="G49" s="4">
        <f t="shared" si="1"/>
        <v>800000</v>
      </c>
      <c r="H49" s="4">
        <v>2985645</v>
      </c>
      <c r="I49" s="24">
        <v>0</v>
      </c>
      <c r="J49" s="4">
        <f t="shared" si="2"/>
        <v>2985645</v>
      </c>
    </row>
    <row r="50" spans="1:10" ht="12">
      <c r="A50" s="1">
        <v>3419</v>
      </c>
      <c r="C50" s="3" t="s">
        <v>17</v>
      </c>
      <c r="D50" s="3"/>
      <c r="E50" s="4">
        <v>0</v>
      </c>
      <c r="F50" s="4">
        <v>0</v>
      </c>
      <c r="G50" s="4">
        <f t="shared" si="1"/>
        <v>0</v>
      </c>
      <c r="H50" s="4">
        <v>470000</v>
      </c>
      <c r="I50" s="4">
        <v>0</v>
      </c>
      <c r="J50" s="4">
        <f t="shared" si="2"/>
        <v>470000</v>
      </c>
    </row>
    <row r="51" spans="1:10" ht="12">
      <c r="A51" s="1">
        <v>3421</v>
      </c>
      <c r="C51" s="3" t="s">
        <v>18</v>
      </c>
      <c r="D51" s="3"/>
      <c r="E51" s="4">
        <v>0</v>
      </c>
      <c r="F51" s="4">
        <v>0</v>
      </c>
      <c r="G51" s="4">
        <f t="shared" si="1"/>
        <v>0</v>
      </c>
      <c r="H51" s="4">
        <v>0</v>
      </c>
      <c r="I51" s="4">
        <v>0</v>
      </c>
      <c r="J51" s="4">
        <f t="shared" si="2"/>
        <v>0</v>
      </c>
    </row>
    <row r="52" spans="3:10" ht="12">
      <c r="C52" s="3" t="s">
        <v>19</v>
      </c>
      <c r="D52" s="3"/>
      <c r="E52" s="4">
        <v>101</v>
      </c>
      <c r="F52" s="22">
        <v>0</v>
      </c>
      <c r="G52" s="4">
        <f t="shared" si="1"/>
        <v>101</v>
      </c>
      <c r="H52" s="4">
        <v>96453</v>
      </c>
      <c r="I52" s="22">
        <v>0</v>
      </c>
      <c r="J52" s="4">
        <f t="shared" si="2"/>
        <v>96453</v>
      </c>
    </row>
    <row r="53" spans="1:10" ht="12">
      <c r="A53" s="1">
        <v>3429</v>
      </c>
      <c r="C53" s="3" t="s">
        <v>76</v>
      </c>
      <c r="D53" s="3"/>
      <c r="E53" s="4">
        <v>0</v>
      </c>
      <c r="F53" s="4">
        <v>0</v>
      </c>
      <c r="G53" s="4">
        <f t="shared" si="1"/>
        <v>0</v>
      </c>
      <c r="H53" s="4">
        <v>320000</v>
      </c>
      <c r="I53" s="4">
        <v>0</v>
      </c>
      <c r="J53" s="4">
        <f t="shared" si="2"/>
        <v>320000</v>
      </c>
    </row>
    <row r="54" spans="1:10" ht="12">
      <c r="A54" s="1">
        <v>3519</v>
      </c>
      <c r="C54" s="3" t="s">
        <v>20</v>
      </c>
      <c r="D54" s="3"/>
      <c r="E54" s="4">
        <v>0</v>
      </c>
      <c r="F54" s="4">
        <v>0</v>
      </c>
      <c r="G54" s="4">
        <f t="shared" si="1"/>
        <v>0</v>
      </c>
      <c r="H54" s="4">
        <v>0</v>
      </c>
      <c r="I54" s="4">
        <v>0</v>
      </c>
      <c r="J54" s="4">
        <f t="shared" si="2"/>
        <v>0</v>
      </c>
    </row>
    <row r="55" spans="1:10" ht="12">
      <c r="A55" s="1">
        <v>3612</v>
      </c>
      <c r="C55" s="3" t="s">
        <v>21</v>
      </c>
      <c r="D55" s="3"/>
      <c r="E55" s="4">
        <v>649544</v>
      </c>
      <c r="F55" s="27">
        <v>2285</v>
      </c>
      <c r="G55" s="4">
        <f t="shared" si="1"/>
        <v>651829</v>
      </c>
      <c r="H55" s="4">
        <v>1085000</v>
      </c>
      <c r="I55" s="4">
        <v>0</v>
      </c>
      <c r="J55" s="4">
        <f t="shared" si="2"/>
        <v>1085000</v>
      </c>
    </row>
    <row r="56" spans="1:10" ht="12">
      <c r="A56" s="1">
        <v>3613</v>
      </c>
      <c r="C56" s="3" t="s">
        <v>22</v>
      </c>
      <c r="D56" s="3"/>
      <c r="E56" s="4">
        <v>75615.19</v>
      </c>
      <c r="F56" s="22">
        <v>0</v>
      </c>
      <c r="G56" s="4">
        <f t="shared" si="1"/>
        <v>75615.19</v>
      </c>
      <c r="H56" s="4">
        <v>4430000</v>
      </c>
      <c r="I56" s="4">
        <v>0</v>
      </c>
      <c r="J56" s="4">
        <f t="shared" si="2"/>
        <v>4430000</v>
      </c>
    </row>
    <row r="57" spans="1:10" ht="12">
      <c r="A57" s="1">
        <v>3631</v>
      </c>
      <c r="C57" s="3" t="s">
        <v>23</v>
      </c>
      <c r="D57" s="3"/>
      <c r="E57" s="4">
        <v>233</v>
      </c>
      <c r="F57" s="24">
        <v>0</v>
      </c>
      <c r="G57" s="4">
        <f t="shared" si="1"/>
        <v>233</v>
      </c>
      <c r="H57" s="4">
        <v>890000</v>
      </c>
      <c r="I57" s="4">
        <v>0</v>
      </c>
      <c r="J57" s="4">
        <f t="shared" si="2"/>
        <v>890000</v>
      </c>
    </row>
    <row r="58" spans="1:10" ht="12">
      <c r="A58" s="1">
        <v>3632</v>
      </c>
      <c r="C58" s="3" t="s">
        <v>24</v>
      </c>
      <c r="D58" s="3"/>
      <c r="E58" s="4">
        <v>104752</v>
      </c>
      <c r="F58" s="4">
        <v>0</v>
      </c>
      <c r="G58" s="4">
        <f t="shared" si="1"/>
        <v>104752</v>
      </c>
      <c r="H58" s="4">
        <v>484000</v>
      </c>
      <c r="I58" s="4">
        <v>0</v>
      </c>
      <c r="J58" s="4">
        <f t="shared" si="2"/>
        <v>484000</v>
      </c>
    </row>
    <row r="59" spans="1:10" ht="12">
      <c r="A59" s="1">
        <v>3635</v>
      </c>
      <c r="C59" s="3" t="s">
        <v>25</v>
      </c>
      <c r="D59" s="3"/>
      <c r="E59" s="4">
        <v>0</v>
      </c>
      <c r="F59" s="4">
        <v>0</v>
      </c>
      <c r="G59" s="4">
        <f t="shared" si="1"/>
        <v>0</v>
      </c>
      <c r="H59" s="4">
        <v>300000</v>
      </c>
      <c r="I59" s="4">
        <v>0</v>
      </c>
      <c r="J59" s="4">
        <f t="shared" si="2"/>
        <v>300000</v>
      </c>
    </row>
    <row r="60" spans="1:10" ht="12">
      <c r="A60" s="1">
        <v>3639</v>
      </c>
      <c r="C60" s="3" t="s">
        <v>26</v>
      </c>
      <c r="D60" s="3"/>
      <c r="E60" s="4">
        <v>0</v>
      </c>
      <c r="F60" s="4">
        <v>0</v>
      </c>
      <c r="G60" s="4">
        <f t="shared" si="1"/>
        <v>0</v>
      </c>
      <c r="H60" s="4">
        <v>0</v>
      </c>
      <c r="I60" s="4">
        <v>0</v>
      </c>
      <c r="J60" s="4">
        <f t="shared" si="2"/>
        <v>0</v>
      </c>
    </row>
    <row r="61" spans="3:10" ht="12">
      <c r="C61" s="3" t="s">
        <v>27</v>
      </c>
      <c r="D61" s="3"/>
      <c r="E61" s="4">
        <v>62564</v>
      </c>
      <c r="F61" s="24">
        <v>0</v>
      </c>
      <c r="G61" s="4">
        <f t="shared" si="1"/>
        <v>62564</v>
      </c>
      <c r="H61" s="4">
        <v>4547972</v>
      </c>
      <c r="I61" s="24">
        <v>0</v>
      </c>
      <c r="J61" s="4">
        <f t="shared" si="2"/>
        <v>4547972</v>
      </c>
    </row>
    <row r="62" spans="1:10" ht="12">
      <c r="A62" s="1">
        <v>3721</v>
      </c>
      <c r="C62" s="3" t="s">
        <v>95</v>
      </c>
      <c r="D62" s="3"/>
      <c r="E62" s="4">
        <v>0</v>
      </c>
      <c r="F62" s="4">
        <v>0</v>
      </c>
      <c r="G62" s="4">
        <v>0</v>
      </c>
      <c r="H62" s="4">
        <v>50000</v>
      </c>
      <c r="I62" s="4">
        <v>0</v>
      </c>
      <c r="J62" s="4">
        <f t="shared" si="2"/>
        <v>50000</v>
      </c>
    </row>
    <row r="63" spans="1:10" ht="12">
      <c r="A63" s="1">
        <v>3722</v>
      </c>
      <c r="C63" s="3" t="s">
        <v>28</v>
      </c>
      <c r="D63" s="3"/>
      <c r="E63" s="4">
        <v>81705</v>
      </c>
      <c r="F63" s="24">
        <v>0</v>
      </c>
      <c r="G63" s="4">
        <f t="shared" si="1"/>
        <v>81705</v>
      </c>
      <c r="H63" s="4">
        <v>1200000</v>
      </c>
      <c r="I63" s="4">
        <v>0</v>
      </c>
      <c r="J63" s="4">
        <f t="shared" si="2"/>
        <v>1200000</v>
      </c>
    </row>
    <row r="64" spans="1:10" ht="12">
      <c r="A64" s="1">
        <v>3723</v>
      </c>
      <c r="C64" s="3" t="s">
        <v>87</v>
      </c>
      <c r="D64" s="3"/>
      <c r="E64" s="4">
        <v>20000</v>
      </c>
      <c r="F64" s="4">
        <v>0</v>
      </c>
      <c r="G64" s="4">
        <f t="shared" si="1"/>
        <v>20000</v>
      </c>
      <c r="H64" s="4">
        <v>567100</v>
      </c>
      <c r="I64" s="4">
        <v>0</v>
      </c>
      <c r="J64" s="4">
        <f t="shared" si="2"/>
        <v>567100</v>
      </c>
    </row>
    <row r="65" spans="1:10" ht="12">
      <c r="A65" s="1">
        <v>3725</v>
      </c>
      <c r="C65" s="3" t="s">
        <v>59</v>
      </c>
      <c r="D65" s="3"/>
      <c r="E65" s="4">
        <v>350000</v>
      </c>
      <c r="F65" s="4">
        <v>0</v>
      </c>
      <c r="G65" s="4">
        <f t="shared" si="1"/>
        <v>350000</v>
      </c>
      <c r="H65" s="4">
        <v>350000</v>
      </c>
      <c r="I65" s="27">
        <v>1200000</v>
      </c>
      <c r="J65" s="4">
        <f t="shared" si="2"/>
        <v>1550000</v>
      </c>
    </row>
    <row r="66" spans="1:10" ht="12">
      <c r="A66" s="1">
        <v>3729</v>
      </c>
      <c r="C66" s="3" t="s">
        <v>89</v>
      </c>
      <c r="D66" s="3"/>
      <c r="E66" s="4">
        <v>0</v>
      </c>
      <c r="F66" s="4">
        <v>0</v>
      </c>
      <c r="G66" s="4">
        <f t="shared" si="1"/>
        <v>0</v>
      </c>
      <c r="H66" s="4">
        <v>0</v>
      </c>
      <c r="I66" s="4">
        <v>0</v>
      </c>
      <c r="J66" s="4">
        <f t="shared" si="2"/>
        <v>0</v>
      </c>
    </row>
    <row r="67" spans="1:10" ht="12">
      <c r="A67" s="1">
        <v>3741</v>
      </c>
      <c r="C67" s="3" t="s">
        <v>29</v>
      </c>
      <c r="D67" s="3"/>
      <c r="E67" s="4">
        <v>0</v>
      </c>
      <c r="F67" s="4">
        <v>0</v>
      </c>
      <c r="G67" s="4">
        <f t="shared" si="1"/>
        <v>0</v>
      </c>
      <c r="H67" s="4">
        <v>15000</v>
      </c>
      <c r="I67" s="4">
        <v>0</v>
      </c>
      <c r="J67" s="4">
        <f t="shared" si="2"/>
        <v>15000</v>
      </c>
    </row>
    <row r="68" spans="1:10" ht="12">
      <c r="A68" s="1">
        <v>3745</v>
      </c>
      <c r="C68" s="3" t="s">
        <v>30</v>
      </c>
      <c r="D68" s="3"/>
      <c r="E68" s="4">
        <v>0</v>
      </c>
      <c r="F68" s="4">
        <v>0</v>
      </c>
      <c r="G68" s="4">
        <f t="shared" si="1"/>
        <v>0</v>
      </c>
      <c r="H68" s="4">
        <v>3027800</v>
      </c>
      <c r="I68" s="27">
        <v>-1200000</v>
      </c>
      <c r="J68" s="4">
        <f t="shared" si="2"/>
        <v>1827800</v>
      </c>
    </row>
    <row r="69" spans="1:10" ht="12">
      <c r="A69" s="11">
        <v>3751</v>
      </c>
      <c r="B69" s="11"/>
      <c r="C69" s="12" t="s">
        <v>83</v>
      </c>
      <c r="D69" s="12"/>
      <c r="E69" s="13">
        <v>0</v>
      </c>
      <c r="F69" s="13">
        <v>0</v>
      </c>
      <c r="G69" s="4">
        <f t="shared" si="1"/>
        <v>0</v>
      </c>
      <c r="H69" s="13">
        <v>0</v>
      </c>
      <c r="I69" s="13">
        <v>0</v>
      </c>
      <c r="J69" s="4">
        <f t="shared" si="2"/>
        <v>0</v>
      </c>
    </row>
    <row r="70" spans="1:10" ht="12">
      <c r="A70" s="11">
        <v>4351</v>
      </c>
      <c r="B70" s="11"/>
      <c r="C70" s="12" t="s">
        <v>94</v>
      </c>
      <c r="D70" s="12"/>
      <c r="E70" s="13">
        <v>0</v>
      </c>
      <c r="F70" s="13">
        <v>0</v>
      </c>
      <c r="G70" s="4">
        <v>0</v>
      </c>
      <c r="H70" s="13">
        <v>0</v>
      </c>
      <c r="I70" s="13">
        <v>0</v>
      </c>
      <c r="J70" s="4">
        <v>0</v>
      </c>
    </row>
    <row r="71" spans="1:10" ht="12">
      <c r="A71" s="1">
        <v>4357</v>
      </c>
      <c r="C71" s="3" t="s">
        <v>31</v>
      </c>
      <c r="D71" s="3"/>
      <c r="E71" s="4">
        <v>563926.69</v>
      </c>
      <c r="F71" s="27">
        <v>1272</v>
      </c>
      <c r="G71" s="4">
        <f t="shared" si="1"/>
        <v>565198.69</v>
      </c>
      <c r="H71" s="4">
        <v>130000</v>
      </c>
      <c r="I71" s="4">
        <v>0</v>
      </c>
      <c r="J71" s="4">
        <f t="shared" si="2"/>
        <v>130000</v>
      </c>
    </row>
    <row r="72" spans="1:10" ht="12">
      <c r="A72" s="1">
        <v>4359</v>
      </c>
      <c r="C72" s="3" t="s">
        <v>32</v>
      </c>
      <c r="D72" s="3"/>
      <c r="E72" s="4">
        <v>0</v>
      </c>
      <c r="F72" s="4">
        <v>0</v>
      </c>
      <c r="G72" s="4">
        <f t="shared" si="1"/>
        <v>0</v>
      </c>
      <c r="H72" s="4">
        <v>0</v>
      </c>
      <c r="I72" s="4">
        <v>0</v>
      </c>
      <c r="J72" s="4">
        <f t="shared" si="2"/>
        <v>0</v>
      </c>
    </row>
    <row r="73" spans="3:10" ht="12">
      <c r="C73" s="3" t="s">
        <v>33</v>
      </c>
      <c r="D73" s="3"/>
      <c r="E73" s="4">
        <v>130000</v>
      </c>
      <c r="F73" s="4">
        <v>0</v>
      </c>
      <c r="G73" s="4">
        <f t="shared" si="1"/>
        <v>130000</v>
      </c>
      <c r="H73" s="4">
        <v>505000</v>
      </c>
      <c r="I73" s="4">
        <v>0</v>
      </c>
      <c r="J73" s="4">
        <f t="shared" si="2"/>
        <v>505000</v>
      </c>
    </row>
    <row r="74" spans="1:10" ht="12">
      <c r="A74" s="11">
        <v>4379</v>
      </c>
      <c r="B74" s="11"/>
      <c r="C74" s="12" t="s">
        <v>84</v>
      </c>
      <c r="D74" s="12"/>
      <c r="E74" s="13">
        <v>0</v>
      </c>
      <c r="F74" s="13">
        <v>0</v>
      </c>
      <c r="G74" s="4">
        <f t="shared" si="1"/>
        <v>0</v>
      </c>
      <c r="H74" s="13">
        <v>0</v>
      </c>
      <c r="I74" s="13">
        <v>0</v>
      </c>
      <c r="J74" s="4">
        <f t="shared" si="2"/>
        <v>0</v>
      </c>
    </row>
    <row r="75" spans="1:10" ht="12">
      <c r="A75" s="1">
        <v>5212</v>
      </c>
      <c r="C75" s="3" t="s">
        <v>99</v>
      </c>
      <c r="D75" s="3"/>
      <c r="E75" s="4">
        <v>0</v>
      </c>
      <c r="F75" s="4">
        <v>0</v>
      </c>
      <c r="G75" s="4">
        <f t="shared" si="1"/>
        <v>0</v>
      </c>
      <c r="H75" s="4">
        <v>301000</v>
      </c>
      <c r="I75" s="24">
        <v>0</v>
      </c>
      <c r="J75" s="4">
        <f t="shared" si="2"/>
        <v>301000</v>
      </c>
    </row>
    <row r="76" spans="1:10" ht="12">
      <c r="A76" s="1">
        <v>5311</v>
      </c>
      <c r="C76" s="3" t="s">
        <v>77</v>
      </c>
      <c r="D76" s="3"/>
      <c r="E76" s="4">
        <v>0</v>
      </c>
      <c r="F76" s="4">
        <v>0</v>
      </c>
      <c r="G76" s="4">
        <f t="shared" si="1"/>
        <v>0</v>
      </c>
      <c r="H76" s="4">
        <v>481200</v>
      </c>
      <c r="I76" s="4">
        <v>0</v>
      </c>
      <c r="J76" s="4">
        <f t="shared" si="2"/>
        <v>481200</v>
      </c>
    </row>
    <row r="77" spans="1:10" ht="12">
      <c r="A77" s="1">
        <v>5512</v>
      </c>
      <c r="C77" s="3" t="s">
        <v>34</v>
      </c>
      <c r="D77" s="3"/>
      <c r="E77" s="4">
        <v>0</v>
      </c>
      <c r="F77" s="4">
        <v>0</v>
      </c>
      <c r="G77" s="4">
        <f t="shared" si="1"/>
        <v>0</v>
      </c>
      <c r="H77" s="4">
        <v>0</v>
      </c>
      <c r="I77" s="4">
        <v>0</v>
      </c>
      <c r="J77" s="4">
        <f t="shared" si="2"/>
        <v>0</v>
      </c>
    </row>
    <row r="78" spans="3:10" ht="12">
      <c r="C78" s="3" t="s">
        <v>39</v>
      </c>
      <c r="D78" s="3"/>
      <c r="E78" s="4">
        <v>0</v>
      </c>
      <c r="F78" s="22">
        <v>0</v>
      </c>
      <c r="G78" s="4">
        <f t="shared" si="1"/>
        <v>0</v>
      </c>
      <c r="H78" s="4">
        <v>364000</v>
      </c>
      <c r="I78" s="27">
        <v>175461.16</v>
      </c>
      <c r="J78" s="4">
        <f>H78+I78</f>
        <v>539461.16</v>
      </c>
    </row>
    <row r="79" spans="1:10" ht="12">
      <c r="A79" s="1">
        <v>6112</v>
      </c>
      <c r="C79" s="3" t="s">
        <v>35</v>
      </c>
      <c r="D79" s="3"/>
      <c r="E79" s="4">
        <v>0</v>
      </c>
      <c r="F79" s="4">
        <v>0</v>
      </c>
      <c r="G79" s="4">
        <f t="shared" si="1"/>
        <v>0</v>
      </c>
      <c r="H79" s="4">
        <v>2045690</v>
      </c>
      <c r="I79" s="24">
        <v>0</v>
      </c>
      <c r="J79" s="4">
        <f t="shared" si="2"/>
        <v>2045690</v>
      </c>
    </row>
    <row r="80" spans="1:10" ht="12">
      <c r="A80" s="1">
        <v>6114</v>
      </c>
      <c r="C80" s="3" t="s">
        <v>75</v>
      </c>
      <c r="D80" s="3"/>
      <c r="E80" s="4">
        <v>0</v>
      </c>
      <c r="F80" s="4">
        <v>0</v>
      </c>
      <c r="G80" s="4">
        <f t="shared" si="1"/>
        <v>0</v>
      </c>
      <c r="H80" s="4">
        <v>0</v>
      </c>
      <c r="I80" s="4">
        <v>0</v>
      </c>
      <c r="J80" s="4">
        <f t="shared" si="2"/>
        <v>0</v>
      </c>
    </row>
    <row r="81" spans="1:10" ht="12">
      <c r="A81" s="11">
        <v>6115</v>
      </c>
      <c r="B81" s="11"/>
      <c r="C81" s="12" t="s">
        <v>85</v>
      </c>
      <c r="D81" s="12"/>
      <c r="E81" s="13">
        <v>0</v>
      </c>
      <c r="F81" s="13">
        <v>0</v>
      </c>
      <c r="G81" s="4">
        <f aca="true" t="shared" si="3" ref="G81:G91">SUM(E81+F81)</f>
        <v>0</v>
      </c>
      <c r="H81" s="13">
        <v>0</v>
      </c>
      <c r="I81" s="13">
        <v>0</v>
      </c>
      <c r="J81" s="4">
        <f t="shared" si="2"/>
        <v>0</v>
      </c>
    </row>
    <row r="82" spans="1:10" ht="12">
      <c r="A82" s="11">
        <v>6149</v>
      </c>
      <c r="B82" s="11"/>
      <c r="C82" s="12" t="s">
        <v>90</v>
      </c>
      <c r="D82" s="12"/>
      <c r="E82" s="13">
        <v>0</v>
      </c>
      <c r="F82" s="13">
        <v>0</v>
      </c>
      <c r="G82" s="4">
        <f t="shared" si="3"/>
        <v>0</v>
      </c>
      <c r="H82" s="13">
        <v>0</v>
      </c>
      <c r="I82" s="13">
        <v>0</v>
      </c>
      <c r="J82" s="4">
        <f t="shared" si="2"/>
        <v>0</v>
      </c>
    </row>
    <row r="83" spans="1:10" ht="12">
      <c r="A83" s="1">
        <v>6171</v>
      </c>
      <c r="C83" s="3" t="s">
        <v>36</v>
      </c>
      <c r="D83" s="3"/>
      <c r="E83" s="4">
        <v>36394.41</v>
      </c>
      <c r="F83" s="24">
        <v>0</v>
      </c>
      <c r="G83" s="4">
        <f t="shared" si="3"/>
        <v>36394.41</v>
      </c>
      <c r="H83" s="4">
        <v>6939800</v>
      </c>
      <c r="I83" s="27">
        <v>184461.15</v>
      </c>
      <c r="J83" s="4">
        <f t="shared" si="2"/>
        <v>7124261.15</v>
      </c>
    </row>
    <row r="84" spans="1:10" ht="12">
      <c r="A84" s="1">
        <v>6173</v>
      </c>
      <c r="C84" s="3" t="s">
        <v>74</v>
      </c>
      <c r="D84" s="3"/>
      <c r="E84" s="4">
        <v>0</v>
      </c>
      <c r="F84" s="4">
        <v>0</v>
      </c>
      <c r="G84" s="4">
        <f t="shared" si="3"/>
        <v>0</v>
      </c>
      <c r="H84" s="4">
        <v>0</v>
      </c>
      <c r="I84" s="4">
        <v>0</v>
      </c>
      <c r="J84" s="4">
        <f t="shared" si="2"/>
        <v>0</v>
      </c>
    </row>
    <row r="85" spans="1:11" s="15" customFormat="1" ht="21.75" customHeight="1">
      <c r="A85" s="1">
        <v>6310</v>
      </c>
      <c r="B85" s="1"/>
      <c r="C85" s="3" t="s">
        <v>37</v>
      </c>
      <c r="D85" s="3"/>
      <c r="E85" s="4">
        <v>0</v>
      </c>
      <c r="F85" s="24">
        <v>0</v>
      </c>
      <c r="G85" s="4">
        <f t="shared" si="3"/>
        <v>0</v>
      </c>
      <c r="H85" s="4">
        <v>0</v>
      </c>
      <c r="I85" s="4">
        <v>0</v>
      </c>
      <c r="J85" s="4">
        <f t="shared" si="2"/>
        <v>0</v>
      </c>
      <c r="K85" s="20"/>
    </row>
    <row r="86" spans="3:10" ht="12">
      <c r="C86" s="3" t="s">
        <v>38</v>
      </c>
      <c r="D86" s="3"/>
      <c r="E86" s="4">
        <v>91500</v>
      </c>
      <c r="F86" s="27">
        <v>6443</v>
      </c>
      <c r="G86" s="4">
        <f t="shared" si="3"/>
        <v>97943</v>
      </c>
      <c r="H86" s="4">
        <v>50000</v>
      </c>
      <c r="I86" s="4">
        <v>0</v>
      </c>
      <c r="J86" s="4">
        <f t="shared" si="2"/>
        <v>50000</v>
      </c>
    </row>
    <row r="87" spans="1:10" ht="12">
      <c r="A87" s="1">
        <v>6320</v>
      </c>
      <c r="C87" s="3" t="s">
        <v>60</v>
      </c>
      <c r="D87" s="3"/>
      <c r="E87" s="4">
        <v>0</v>
      </c>
      <c r="F87" s="24">
        <v>0</v>
      </c>
      <c r="G87" s="4">
        <f t="shared" si="3"/>
        <v>0</v>
      </c>
      <c r="H87" s="4">
        <v>290000</v>
      </c>
      <c r="I87" s="4">
        <v>0</v>
      </c>
      <c r="J87" s="4">
        <f t="shared" si="2"/>
        <v>290000</v>
      </c>
    </row>
    <row r="88" spans="1:10" ht="12">
      <c r="A88" s="1">
        <v>6330</v>
      </c>
      <c r="C88" s="3" t="s">
        <v>81</v>
      </c>
      <c r="D88" s="3"/>
      <c r="E88" s="4">
        <v>3450000</v>
      </c>
      <c r="F88" s="27">
        <v>12421000</v>
      </c>
      <c r="G88" s="4">
        <f t="shared" si="3"/>
        <v>15871000</v>
      </c>
      <c r="H88" s="4">
        <v>450000</v>
      </c>
      <c r="I88" s="27">
        <v>12421000</v>
      </c>
      <c r="J88" s="4">
        <f t="shared" si="2"/>
        <v>12871000</v>
      </c>
    </row>
    <row r="89" spans="1:10" ht="12">
      <c r="A89" s="1">
        <v>6399</v>
      </c>
      <c r="C89" s="3" t="s">
        <v>102</v>
      </c>
      <c r="D89" s="3"/>
      <c r="E89" s="4"/>
      <c r="F89" s="24"/>
      <c r="G89" s="4"/>
      <c r="H89" s="4"/>
      <c r="I89" s="27">
        <v>1442670</v>
      </c>
      <c r="J89" s="4">
        <v>1442670</v>
      </c>
    </row>
    <row r="90" spans="1:10" ht="12">
      <c r="A90" s="1">
        <v>6402</v>
      </c>
      <c r="C90" s="3" t="s">
        <v>98</v>
      </c>
      <c r="D90" s="3"/>
      <c r="E90" s="4">
        <v>0</v>
      </c>
      <c r="F90" s="4">
        <v>0</v>
      </c>
      <c r="G90" s="4">
        <f t="shared" si="3"/>
        <v>0</v>
      </c>
      <c r="H90" s="4">
        <v>0</v>
      </c>
      <c r="I90" s="24">
        <v>0</v>
      </c>
      <c r="J90" s="4">
        <f t="shared" si="2"/>
        <v>0</v>
      </c>
    </row>
    <row r="91" spans="1:10" ht="12">
      <c r="A91" s="1">
        <v>8115</v>
      </c>
      <c r="C91" s="3" t="s">
        <v>88</v>
      </c>
      <c r="D91" s="3"/>
      <c r="E91" s="4">
        <v>0</v>
      </c>
      <c r="F91" s="22">
        <v>0</v>
      </c>
      <c r="G91" s="4">
        <f t="shared" si="3"/>
        <v>0</v>
      </c>
      <c r="H91" s="4">
        <v>0</v>
      </c>
      <c r="I91" s="22">
        <v>0</v>
      </c>
      <c r="J91" s="4">
        <f t="shared" si="2"/>
        <v>0</v>
      </c>
    </row>
    <row r="92" spans="1:10" ht="12">
      <c r="A92" s="17"/>
      <c r="B92" s="17"/>
      <c r="C92" s="17"/>
      <c r="D92" s="17"/>
      <c r="E92" s="19">
        <f>SUM(E33:E91)</f>
        <v>58056112.489999995</v>
      </c>
      <c r="F92" s="18">
        <f>SUBTOTAL(109,F2:F91)</f>
        <v>17555714.77</v>
      </c>
      <c r="G92" s="18">
        <f>SUM(G33:G91)</f>
        <v>75611827.25999999</v>
      </c>
      <c r="H92" s="18">
        <f>SUBTOTAL(109,H2:H91)</f>
        <v>58056112.49</v>
      </c>
      <c r="I92" s="23">
        <f>SUBTOTAL(109,I2:I91)</f>
        <v>17555714.77</v>
      </c>
      <c r="J92" s="18">
        <f>SUM(J35:J91)</f>
        <v>75611827.25999999</v>
      </c>
    </row>
    <row r="93" spans="5:10" ht="12">
      <c r="E93" s="10"/>
      <c r="J93" s="14"/>
    </row>
    <row r="95" spans="5:10" ht="12">
      <c r="E95" s="14"/>
      <c r="H95" s="16"/>
      <c r="J95" s="16"/>
    </row>
    <row r="96" spans="5:7" ht="12">
      <c r="E96" s="14"/>
      <c r="G96" s="14"/>
    </row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Klecany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Kalvachová</dc:creator>
  <cp:keywords/>
  <dc:description/>
  <cp:lastModifiedBy>Šebetková</cp:lastModifiedBy>
  <cp:lastPrinted>2015-03-02T13:34:30Z</cp:lastPrinted>
  <dcterms:created xsi:type="dcterms:W3CDTF">2010-02-23T11:22:46Z</dcterms:created>
  <dcterms:modified xsi:type="dcterms:W3CDTF">2015-04-15T09:32:34Z</dcterms:modified>
  <cp:category/>
  <cp:version/>
  <cp:contentType/>
  <cp:contentStatus/>
</cp:coreProperties>
</file>